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63" i="8" l="1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18" i="8"/>
  <c r="H18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7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8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6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6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6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6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68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<sst xmlns="http://schemas.openxmlformats.org/spreadsheetml/2006/main" count="161" uniqueCount="119">
  <si>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</si>
  <si>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</si>
  <si>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</si>
  <si>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</si>
  <si>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</si>
  <si>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</si>
  <si>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</si>
  <si>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</si>
  <si>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</si>
  <si>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</si>
  <si>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</si>
  <si>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</si>
  <si>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</si>
  <si>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</si>
  <si>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</si>
  <si>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Капитальный ремонт линии канализационной хоз.-фекальной внутриквартальная, расположенная по адресу: ул. Фрунзе, 19 (инв. № 8093)</t>
  </si>
  <si>
    <t>Наружные сети водоотведения</t>
  </si>
  <si>
    <t>к Локальной смете № СКС-2023-С-3-303.2</t>
  </si>
  <si>
    <t>ДВ № 29 от 13.02.2023г  к ТЗ № СКС-2023-С-3-303.2</t>
  </si>
  <si>
    <t>Составил:______________А.И.Голоева</t>
  </si>
  <si>
    <t>Проверил:______________Е.Г.Зелих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</si>
  <si>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</si>
  <si>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</si>
  <si>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</si>
  <si>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</si>
  <si>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</si>
  <si>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</si>
  <si>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</si>
  <si>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01.3.01.08-0003</t>
  </si>
  <si>
    <t>Топливо моторное для среднеоборотных и малооборотных дизелей ДТ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</si>
  <si>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</si>
  <si>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</si>
  <si>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</si>
  <si>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</si>
  <si>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</si>
  <si>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</si>
  <si>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01.7.07.29-0031</t>
  </si>
  <si>
    <t>Каболка</t>
  </si>
  <si>
    <t>01.7.11.07-0032</t>
  </si>
  <si>
    <t>Электроды сварочные Э42, диаметр 4 мм</t>
  </si>
  <si>
    <t>01.7.16.04-0013</t>
  </si>
  <si>
    <t>Опалубка металлическая</t>
  </si>
  <si>
    <t>01.7.20.08-0021</t>
  </si>
  <si>
    <t>Брезент</t>
  </si>
  <si>
    <t>м2</t>
  </si>
  <si>
    <t>01.7.20.08-0162</t>
  </si>
  <si>
    <t>Ткань мешочная</t>
  </si>
  <si>
    <t>10 м2</t>
  </si>
  <si>
    <t>01.8.01.07-0001</t>
  </si>
  <si>
    <t>Стекло жидкое калийное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</si>
  <si>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</si>
  <si>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</si>
  <si>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</si>
  <si>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</si>
  <si>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</si>
  <si>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</si>
  <si>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</si>
  <si>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</si>
  <si>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</si>
  <si>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</si>
  <si>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</si>
  <si>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</si>
  <si>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</si>
  <si>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</si>
  <si>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07.2.07.04-0014</t>
  </si>
  <si>
    <t>Конструкции сварные индивидуальные прочие, масса сборочной единицы от 0,1 до 0,5 т</t>
  </si>
  <si>
    <t>11.1.02.04-0031</t>
  </si>
  <si>
    <t>Лесоматериалы круглые, хвойных пород, для строительства, диаметр 14-24 см, длина 3-6,5 м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</si>
  <si>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</si>
  <si>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</si>
  <si>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</si>
  <si>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</si>
  <si>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12.2.03.11-0041</t>
  </si>
  <si>
    <t>Холсты стекловолокнистые термовлагоустойчивые</t>
  </si>
  <si>
    <t>14.4.04.08-0003</t>
  </si>
  <si>
    <t>Эмаль ПФ-115, серая</t>
  </si>
  <si>
    <t>14.5.09.11-0102</t>
  </si>
  <si>
    <t>Уайт-спирит</t>
  </si>
  <si>
    <t>кг</t>
  </si>
  <si>
    <t>ФССЦ-01.2.03.03-0045</t>
  </si>
  <si>
    <t>Мастика битумно-полимерная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</si>
  <si>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</si>
  <si>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</si>
  <si>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</si>
  <si>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</si>
  <si>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ФССЦ-04.1.02.05-0001</t>
  </si>
  <si>
    <t>ФССЦ-04.1.02.05-0006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</si>
  <si>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</si>
  <si>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</si>
  <si>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</si>
  <si>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</si>
  <si>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</si>
  <si>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шт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</si>
  <si>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</si>
  <si>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</si>
  <si>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</si>
  <si>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</si>
  <si>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</si>
  <si>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</si>
  <si>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</si>
  <si>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</si>
  <si>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</si>
  <si>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</si>
  <si>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ФССЦ-05.1.06.09-0087</t>
  </si>
  <si>
    <t>Плиты перекрытия ПП10-1, бетон B15, объем 0,10 м3, расход арматуры 8,38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</si>
  <si>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</si>
  <si>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</si>
  <si>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</si>
  <si>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</si>
  <si>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 xml:space="preserve">   - Ограждения лестничных проемов, лестничные марши, пожарные лестницы (С1-04)</t>
  </si>
  <si>
    <t xml:space="preserve">   - Ограждения лестничных проемов, лестничные марши, пожарные лестницы (С1-05)</t>
  </si>
  <si>
    <t>ФССЦ-08.1.02.06-0043</t>
  </si>
  <si>
    <t>Люк чугунный тяжелый</t>
  </si>
  <si>
    <t>ФССЦ-23.5.02.02-0093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</si>
  <si>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5 мм</t>
  </si>
  <si>
    <t>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</si>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</sst>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68"/>
  <sheetViews>
    <sheetView showGridLines="0" tabSelected="1" zoomScaleNormal="100" zoomScaleSheetLayoutView="100" workbookViewId="0">
      <selection activeCell="B1" sqref="B1:I1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0.44140625" style="4" bestFit="1" customWidth="1"/>
    <col min="9" max="9" width="13.109375" style="4" customWidth="1"/>
    <col min="10" max="16384" width="9.109375" style="1"/>
  </cols>
  <sheetData>
    <row r="1" spans="1:9" ht="28.2" customHeight="1" x14ac:dyDescent="0.2">
      <c r="A1" s="1" t="s">
        <v>1</v>
      </c>
      <c r="B1" s="45" t="s">
        <v>15</v>
      </c>
      <c r="C1" s="45"/>
      <c r="D1" s="45"/>
      <c r="E1" s="45"/>
      <c r="F1" s="45"/>
      <c r="G1" s="45"/>
      <c r="H1" s="45"/>
      <c r="I1" s="45"/>
    </row>
    <row r="2" spans="1:9" ht="16.5" customHeight="1" x14ac:dyDescent="0.2">
      <c r="A2" s="1" t="s">
        <v>2</v>
      </c>
      <c r="B2" s="2" t="s">
        <v>16</v>
      </c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17</v>
      </c>
    </row>
    <row r="6" spans="1:9" ht="12.6" x14ac:dyDescent="0.2">
      <c r="B6" s="8"/>
      <c r="C6" s="9"/>
      <c r="I6" s="16"/>
    </row>
    <row r="7" spans="1:9" ht="12.6" x14ac:dyDescent="0.2">
      <c r="A7" s="1" t="s">
        <v>0</v>
      </c>
      <c r="B7" s="2" t="s">
        <v>18</v>
      </c>
      <c r="I7" s="17"/>
    </row>
    <row r="8" spans="1:9" ht="12.6" x14ac:dyDescent="0.2">
      <c r="B8" s="2"/>
      <c r="E8" s="15"/>
      <c r="F8" s="15"/>
      <c r="G8" s="15"/>
      <c r="I8" s="17"/>
    </row>
    <row r="9" spans="1:9" ht="12.6" x14ac:dyDescent="0.2">
      <c r="B9" s="2"/>
      <c r="I9" s="17"/>
    </row>
    <row r="10" spans="1:9" ht="12.6" x14ac:dyDescent="0.2">
      <c r="B10" s="10"/>
      <c r="I10" s="17"/>
    </row>
    <row r="11" spans="1:9" ht="5.25" customHeight="1" x14ac:dyDescent="0.2">
      <c r="B11" s="10"/>
    </row>
    <row r="12" spans="1:9" s="3" customFormat="1" ht="18.75" customHeight="1" x14ac:dyDescent="0.2">
      <c r="A12" s="18" t="s">
        <v>11</v>
      </c>
      <c r="B12" s="20" t="s">
        <v>3</v>
      </c>
      <c r="C12" s="18" t="s">
        <v>12</v>
      </c>
      <c r="D12" s="18" t="s">
        <v>13</v>
      </c>
      <c r="E12" s="18" t="s">
        <v>5</v>
      </c>
      <c r="F12" s="23" t="s">
        <v>6</v>
      </c>
      <c r="G12" s="24"/>
      <c r="H12" s="24"/>
      <c r="I12" s="25"/>
    </row>
    <row r="13" spans="1:9" s="3" customFormat="1" ht="33" customHeight="1" x14ac:dyDescent="0.2">
      <c r="A13" s="19"/>
      <c r="B13" s="21"/>
      <c r="C13" s="19"/>
      <c r="D13" s="19"/>
      <c r="E13" s="19"/>
      <c r="F13" s="22" t="s">
        <v>7</v>
      </c>
      <c r="G13" s="22"/>
      <c r="H13" s="22" t="s">
        <v>8</v>
      </c>
      <c r="I13" s="22"/>
    </row>
    <row r="14" spans="1:9" s="3" customFormat="1" ht="16.5" customHeight="1" x14ac:dyDescent="0.2">
      <c r="A14" s="29"/>
      <c r="B14" s="30"/>
      <c r="C14" s="29"/>
      <c r="D14" s="29"/>
      <c r="E14" s="29"/>
      <c r="F14" s="11" t="s">
        <v>9</v>
      </c>
      <c r="G14" s="11" t="s">
        <v>10</v>
      </c>
      <c r="H14" s="11" t="s">
        <v>9</v>
      </c>
      <c r="I14" s="11" t="s">
        <v>10</v>
      </c>
    </row>
    <row r="15" spans="1:9" s="3" customFormat="1" ht="12.6" x14ac:dyDescent="0.2">
      <c r="A15" s="26">
        <v>1</v>
      </c>
      <c r="B15" s="27" t="s">
        <v>14</v>
      </c>
      <c r="C15" s="26">
        <v>3</v>
      </c>
      <c r="D15" s="26">
        <v>4</v>
      </c>
      <c r="E15" s="26">
        <v>5</v>
      </c>
      <c r="F15" s="28">
        <v>6</v>
      </c>
      <c r="G15" s="28">
        <v>7</v>
      </c>
      <c r="H15" s="28">
        <v>8</v>
      </c>
      <c r="I15" s="28">
        <v>9</v>
      </c>
    </row>
    <row r="16" spans="1:9" ht="18.45" customHeight="1" x14ac:dyDescent="0.2">
      <c r="A16" s="31" t="s">
        <v>21</v>
      </c>
      <c r="B16" s="32"/>
      <c r="C16" s="32"/>
      <c r="D16" s="32"/>
      <c r="E16" s="32"/>
      <c r="F16" s="32"/>
      <c r="G16" s="32"/>
      <c r="H16" s="32"/>
      <c r="I16" s="32"/>
    </row>
    <row r="17" spans="1:9" ht="18.45" customHeight="1" x14ac:dyDescent="0.2">
      <c r="A17" s="31" t="s">
        <v>22</v>
      </c>
      <c r="B17" s="32"/>
      <c r="C17" s="32"/>
      <c r="D17" s="32"/>
      <c r="E17" s="32"/>
      <c r="F17" s="32"/>
      <c r="G17" s="32"/>
      <c r="H17" s="32"/>
      <c r="I17" s="32"/>
    </row>
    <row r="18" spans="1:9" ht="22.8" x14ac:dyDescent="0.2">
      <c r="A18" s="33">
        <v>1</v>
      </c>
      <c r="B18" s="34" t="s">
        <v>23</v>
      </c>
      <c r="C18" s="33" t="s">
        <v>24</v>
      </c>
      <c r="D18" s="35" t="s">
        <v>25</v>
      </c>
      <c r="E18" s="35">
        <v>4.0239999999999998E-2</v>
      </c>
      <c r="F18" s="36">
        <v>1383.1</v>
      </c>
      <c r="G18" s="36">
        <v>55.66</v>
      </c>
      <c r="H18" s="43">
        <f>F18*8.32</f>
        <v>11507.392</v>
      </c>
      <c r="I18" s="43">
        <f>G18*8.32</f>
        <v>463.09120000000001</v>
      </c>
    </row>
    <row r="19" spans="1:9" ht="22.8" x14ac:dyDescent="0.2">
      <c r="A19" s="33">
        <v>2</v>
      </c>
      <c r="B19" s="34" t="s">
        <v>26</v>
      </c>
      <c r="C19" s="33" t="s">
        <v>27</v>
      </c>
      <c r="D19" s="35" t="s">
        <v>25</v>
      </c>
      <c r="E19" s="35">
        <v>1.6799999999999999E-4</v>
      </c>
      <c r="F19" s="36">
        <v>31060</v>
      </c>
      <c r="G19" s="36">
        <v>5.22</v>
      </c>
      <c r="H19" s="43">
        <f t="shared" ref="H19:H62" si="0">F19*8.32</f>
        <v>258419.20000000001</v>
      </c>
      <c r="I19" s="43">
        <f t="shared" ref="I19:I62" si="1">G19*8.32</f>
        <v>43.430399999999999</v>
      </c>
    </row>
    <row r="20" spans="1:9" ht="22.8" x14ac:dyDescent="0.2">
      <c r="A20" s="33">
        <v>3</v>
      </c>
      <c r="B20" s="34" t="s">
        <v>28</v>
      </c>
      <c r="C20" s="33" t="s">
        <v>29</v>
      </c>
      <c r="D20" s="35" t="s">
        <v>25</v>
      </c>
      <c r="E20" s="35">
        <v>7.4159999999999998E-3</v>
      </c>
      <c r="F20" s="36">
        <v>4041.7</v>
      </c>
      <c r="G20" s="36">
        <v>29.97</v>
      </c>
      <c r="H20" s="43">
        <f t="shared" si="0"/>
        <v>33626.944000000003</v>
      </c>
      <c r="I20" s="43">
        <f t="shared" si="1"/>
        <v>249.35040000000001</v>
      </c>
    </row>
    <row r="21" spans="1:9" ht="22.8" x14ac:dyDescent="0.2">
      <c r="A21" s="33">
        <v>4</v>
      </c>
      <c r="B21" s="34" t="s">
        <v>30</v>
      </c>
      <c r="C21" s="33" t="s">
        <v>31</v>
      </c>
      <c r="D21" s="35" t="s">
        <v>32</v>
      </c>
      <c r="E21" s="35">
        <v>2.1480000000000002E-3</v>
      </c>
      <c r="F21" s="36">
        <v>1252</v>
      </c>
      <c r="G21" s="36">
        <v>2.68</v>
      </c>
      <c r="H21" s="43">
        <f t="shared" si="0"/>
        <v>10416.640000000001</v>
      </c>
      <c r="I21" s="43">
        <f t="shared" si="1"/>
        <v>22.297600000000003</v>
      </c>
    </row>
    <row r="22" spans="1:9" ht="22.8" x14ac:dyDescent="0.2">
      <c r="A22" s="33">
        <v>5</v>
      </c>
      <c r="B22" s="34" t="s">
        <v>33</v>
      </c>
      <c r="C22" s="33" t="s">
        <v>34</v>
      </c>
      <c r="D22" s="35" t="s">
        <v>35</v>
      </c>
      <c r="E22" s="35">
        <v>12.022</v>
      </c>
      <c r="F22" s="36">
        <v>2.44</v>
      </c>
      <c r="G22" s="36">
        <v>29.32</v>
      </c>
      <c r="H22" s="43">
        <f t="shared" si="0"/>
        <v>20.300799999999999</v>
      </c>
      <c r="I22" s="43">
        <f t="shared" si="1"/>
        <v>243.94240000000002</v>
      </c>
    </row>
    <row r="23" spans="1:9" ht="22.8" x14ac:dyDescent="0.2">
      <c r="A23" s="33">
        <v>6</v>
      </c>
      <c r="B23" s="34" t="s">
        <v>36</v>
      </c>
      <c r="C23" s="33" t="s">
        <v>37</v>
      </c>
      <c r="D23" s="35" t="s">
        <v>25</v>
      </c>
      <c r="E23" s="35">
        <v>2.9663999999999999E-2</v>
      </c>
      <c r="F23" s="36">
        <v>30030</v>
      </c>
      <c r="G23" s="36">
        <v>890.81</v>
      </c>
      <c r="H23" s="43">
        <f t="shared" si="0"/>
        <v>249849.60000000001</v>
      </c>
      <c r="I23" s="43">
        <f t="shared" si="1"/>
        <v>7411.5392000000002</v>
      </c>
    </row>
    <row r="24" spans="1:9" ht="22.8" x14ac:dyDescent="0.2">
      <c r="A24" s="33">
        <v>7</v>
      </c>
      <c r="B24" s="34" t="s">
        <v>38</v>
      </c>
      <c r="C24" s="33" t="s">
        <v>39</v>
      </c>
      <c r="D24" s="35" t="s">
        <v>25</v>
      </c>
      <c r="E24" s="35">
        <v>1.0399999999999999E-4</v>
      </c>
      <c r="F24" s="36">
        <v>10315.01</v>
      </c>
      <c r="G24" s="36">
        <v>1.08</v>
      </c>
      <c r="H24" s="43">
        <f t="shared" si="0"/>
        <v>85820.883200000011</v>
      </c>
      <c r="I24" s="43">
        <f t="shared" si="1"/>
        <v>8.9856000000000016</v>
      </c>
    </row>
    <row r="25" spans="1:9" ht="22.8" x14ac:dyDescent="0.2">
      <c r="A25" s="33">
        <v>8</v>
      </c>
      <c r="B25" s="34" t="s">
        <v>40</v>
      </c>
      <c r="C25" s="33" t="s">
        <v>41</v>
      </c>
      <c r="D25" s="35" t="s">
        <v>25</v>
      </c>
      <c r="E25" s="35">
        <v>8.3960000000000007E-3</v>
      </c>
      <c r="F25" s="36">
        <v>3938.2</v>
      </c>
      <c r="G25" s="36">
        <v>33.07</v>
      </c>
      <c r="H25" s="43">
        <f t="shared" si="0"/>
        <v>32765.824000000001</v>
      </c>
      <c r="I25" s="43">
        <f t="shared" si="1"/>
        <v>275.14240000000001</v>
      </c>
    </row>
    <row r="26" spans="1:9" ht="22.8" x14ac:dyDescent="0.2">
      <c r="A26" s="33">
        <v>9</v>
      </c>
      <c r="B26" s="34" t="s">
        <v>42</v>
      </c>
      <c r="C26" s="33" t="s">
        <v>43</v>
      </c>
      <c r="D26" s="35" t="s">
        <v>44</v>
      </c>
      <c r="E26" s="35">
        <v>1.4400000000000001E-3</v>
      </c>
      <c r="F26" s="36">
        <v>37.43</v>
      </c>
      <c r="G26" s="36">
        <v>0.06</v>
      </c>
      <c r="H26" s="43">
        <f t="shared" si="0"/>
        <v>311.41759999999999</v>
      </c>
      <c r="I26" s="43">
        <f t="shared" si="1"/>
        <v>0.49919999999999998</v>
      </c>
    </row>
    <row r="27" spans="1:9" ht="22.8" x14ac:dyDescent="0.2">
      <c r="A27" s="33">
        <v>10</v>
      </c>
      <c r="B27" s="34" t="s">
        <v>45</v>
      </c>
      <c r="C27" s="33" t="s">
        <v>46</v>
      </c>
      <c r="D27" s="35" t="s">
        <v>47</v>
      </c>
      <c r="E27" s="35">
        <v>3.7199999999999999E-4</v>
      </c>
      <c r="F27" s="36">
        <v>84.75</v>
      </c>
      <c r="G27" s="36">
        <v>0.04</v>
      </c>
      <c r="H27" s="43">
        <f t="shared" si="0"/>
        <v>705.12</v>
      </c>
      <c r="I27" s="43">
        <f t="shared" si="1"/>
        <v>0.33280000000000004</v>
      </c>
    </row>
    <row r="28" spans="1:9" ht="22.8" x14ac:dyDescent="0.2">
      <c r="A28" s="33">
        <v>11</v>
      </c>
      <c r="B28" s="34" t="s">
        <v>48</v>
      </c>
      <c r="C28" s="33" t="s">
        <v>49</v>
      </c>
      <c r="D28" s="35" t="s">
        <v>25</v>
      </c>
      <c r="E28" s="35">
        <v>6.6413000000000002E-3</v>
      </c>
      <c r="F28" s="36">
        <v>2734.6</v>
      </c>
      <c r="G28" s="36">
        <v>18.16</v>
      </c>
      <c r="H28" s="43">
        <f t="shared" si="0"/>
        <v>22751.871999999999</v>
      </c>
      <c r="I28" s="43">
        <f t="shared" si="1"/>
        <v>151.09120000000001</v>
      </c>
    </row>
    <row r="29" spans="1:9" ht="22.8" x14ac:dyDescent="0.2">
      <c r="A29" s="33">
        <v>12</v>
      </c>
      <c r="B29" s="34" t="s">
        <v>50</v>
      </c>
      <c r="C29" s="33" t="s">
        <v>51</v>
      </c>
      <c r="D29" s="35" t="s">
        <v>35</v>
      </c>
      <c r="E29" s="35"/>
      <c r="F29" s="36">
        <v>108.4</v>
      </c>
      <c r="G29" s="36"/>
      <c r="H29" s="43">
        <f t="shared" si="0"/>
        <v>901.88800000000003</v>
      </c>
      <c r="I29" s="43">
        <f t="shared" si="1"/>
        <v>0</v>
      </c>
    </row>
    <row r="30" spans="1:9" ht="34.200000000000003" x14ac:dyDescent="0.2">
      <c r="A30" s="33">
        <v>13</v>
      </c>
      <c r="B30" s="34" t="s">
        <v>52</v>
      </c>
      <c r="C30" s="33" t="s">
        <v>53</v>
      </c>
      <c r="D30" s="35" t="s">
        <v>25</v>
      </c>
      <c r="E30" s="35">
        <v>3.392E-3</v>
      </c>
      <c r="F30" s="36">
        <v>412</v>
      </c>
      <c r="G30" s="36">
        <v>1.4</v>
      </c>
      <c r="H30" s="43">
        <f t="shared" si="0"/>
        <v>3427.84</v>
      </c>
      <c r="I30" s="43">
        <f t="shared" si="1"/>
        <v>11.648</v>
      </c>
    </row>
    <row r="31" spans="1:9" ht="22.8" x14ac:dyDescent="0.2">
      <c r="A31" s="33">
        <v>14</v>
      </c>
      <c r="B31" s="34" t="s">
        <v>54</v>
      </c>
      <c r="C31" s="33" t="s">
        <v>55</v>
      </c>
      <c r="D31" s="35" t="s">
        <v>35</v>
      </c>
      <c r="E31" s="35">
        <v>0.50588</v>
      </c>
      <c r="F31" s="36">
        <v>545.6</v>
      </c>
      <c r="G31" s="36">
        <v>276</v>
      </c>
      <c r="H31" s="43">
        <f t="shared" si="0"/>
        <v>4539.3920000000007</v>
      </c>
      <c r="I31" s="43">
        <f t="shared" si="1"/>
        <v>2296.3200000000002</v>
      </c>
    </row>
    <row r="32" spans="1:9" ht="22.8" x14ac:dyDescent="0.2">
      <c r="A32" s="33">
        <v>15</v>
      </c>
      <c r="B32" s="34" t="s">
        <v>56</v>
      </c>
      <c r="C32" s="33" t="s">
        <v>57</v>
      </c>
      <c r="D32" s="35" t="s">
        <v>35</v>
      </c>
      <c r="E32" s="35">
        <v>2.2027999999999999</v>
      </c>
      <c r="F32" s="36">
        <v>592.76</v>
      </c>
      <c r="G32" s="36">
        <v>1305.73</v>
      </c>
      <c r="H32" s="43">
        <f t="shared" si="0"/>
        <v>4931.7632000000003</v>
      </c>
      <c r="I32" s="43">
        <f t="shared" si="1"/>
        <v>10863.6736</v>
      </c>
    </row>
    <row r="33" spans="1:9" ht="22.8" x14ac:dyDescent="0.2">
      <c r="A33" s="33">
        <v>16</v>
      </c>
      <c r="B33" s="34" t="s">
        <v>58</v>
      </c>
      <c r="C33" s="33" t="s">
        <v>59</v>
      </c>
      <c r="D33" s="35" t="s">
        <v>25</v>
      </c>
      <c r="E33" s="35">
        <v>9.0840000000000004E-2</v>
      </c>
      <c r="F33" s="36">
        <v>491.01</v>
      </c>
      <c r="G33" s="36">
        <v>44.61</v>
      </c>
      <c r="H33" s="43">
        <f t="shared" si="0"/>
        <v>4085.2031999999999</v>
      </c>
      <c r="I33" s="43">
        <f t="shared" si="1"/>
        <v>371.15520000000004</v>
      </c>
    </row>
    <row r="34" spans="1:9" ht="22.8" x14ac:dyDescent="0.2">
      <c r="A34" s="33">
        <v>17</v>
      </c>
      <c r="B34" s="34" t="s">
        <v>60</v>
      </c>
      <c r="C34" s="33" t="s">
        <v>61</v>
      </c>
      <c r="D34" s="35" t="s">
        <v>35</v>
      </c>
      <c r="E34" s="35">
        <v>1.8598E-2</v>
      </c>
      <c r="F34" s="36">
        <v>395</v>
      </c>
      <c r="G34" s="36">
        <v>7.34</v>
      </c>
      <c r="H34" s="43">
        <f t="shared" si="0"/>
        <v>3286.4</v>
      </c>
      <c r="I34" s="43">
        <f t="shared" si="1"/>
        <v>61.068800000000003</v>
      </c>
    </row>
    <row r="35" spans="1:9" ht="22.8" x14ac:dyDescent="0.2">
      <c r="A35" s="33">
        <v>18</v>
      </c>
      <c r="B35" s="34" t="s">
        <v>62</v>
      </c>
      <c r="C35" s="33" t="s">
        <v>63</v>
      </c>
      <c r="D35" s="35" t="s">
        <v>35</v>
      </c>
      <c r="E35" s="35">
        <v>0.36</v>
      </c>
      <c r="F35" s="36">
        <v>485.9</v>
      </c>
      <c r="G35" s="36">
        <v>174.92</v>
      </c>
      <c r="H35" s="43">
        <f t="shared" si="0"/>
        <v>4042.6880000000001</v>
      </c>
      <c r="I35" s="43">
        <f t="shared" si="1"/>
        <v>1455.3344</v>
      </c>
    </row>
    <row r="36" spans="1:9" ht="34.200000000000003" x14ac:dyDescent="0.2">
      <c r="A36" s="33">
        <v>19</v>
      </c>
      <c r="B36" s="34" t="s">
        <v>64</v>
      </c>
      <c r="C36" s="33" t="s">
        <v>65</v>
      </c>
      <c r="D36" s="35" t="s">
        <v>25</v>
      </c>
      <c r="E36" s="35">
        <v>1.7875E-3</v>
      </c>
      <c r="F36" s="36">
        <v>10046</v>
      </c>
      <c r="G36" s="36">
        <v>17.96</v>
      </c>
      <c r="H36" s="43">
        <f t="shared" si="0"/>
        <v>83582.720000000001</v>
      </c>
      <c r="I36" s="43">
        <f t="shared" si="1"/>
        <v>149.4272</v>
      </c>
    </row>
    <row r="37" spans="1:9" ht="34.200000000000003" x14ac:dyDescent="0.2">
      <c r="A37" s="33">
        <v>20</v>
      </c>
      <c r="B37" s="34" t="s">
        <v>66</v>
      </c>
      <c r="C37" s="33" t="s">
        <v>67</v>
      </c>
      <c r="D37" s="35" t="s">
        <v>35</v>
      </c>
      <c r="E37" s="35">
        <v>2.9999999999999997E-4</v>
      </c>
      <c r="F37" s="36">
        <v>558.33000000000004</v>
      </c>
      <c r="G37" s="36">
        <v>0.16</v>
      </c>
      <c r="H37" s="43">
        <f t="shared" si="0"/>
        <v>4645.3056000000006</v>
      </c>
      <c r="I37" s="43">
        <f t="shared" si="1"/>
        <v>1.3312000000000002</v>
      </c>
    </row>
    <row r="38" spans="1:9" ht="34.200000000000003" x14ac:dyDescent="0.2">
      <c r="A38" s="33">
        <v>21</v>
      </c>
      <c r="B38" s="34" t="s">
        <v>68</v>
      </c>
      <c r="C38" s="33" t="s">
        <v>69</v>
      </c>
      <c r="D38" s="35" t="s">
        <v>35</v>
      </c>
      <c r="E38" s="35">
        <v>5.4999999999999997E-3</v>
      </c>
      <c r="F38" s="36">
        <v>1100</v>
      </c>
      <c r="G38" s="36">
        <v>6.05</v>
      </c>
      <c r="H38" s="43">
        <f t="shared" si="0"/>
        <v>9152</v>
      </c>
      <c r="I38" s="43">
        <f t="shared" si="1"/>
        <v>50.335999999999999</v>
      </c>
    </row>
    <row r="39" spans="1:9" ht="34.200000000000003" x14ac:dyDescent="0.2">
      <c r="A39" s="33">
        <v>22</v>
      </c>
      <c r="B39" s="34" t="s">
        <v>70</v>
      </c>
      <c r="C39" s="33" t="s">
        <v>71</v>
      </c>
      <c r="D39" s="35" t="s">
        <v>35</v>
      </c>
      <c r="E39" s="35">
        <v>6.7375000000000004E-3</v>
      </c>
      <c r="F39" s="36">
        <v>1056</v>
      </c>
      <c r="G39" s="36">
        <v>7.11</v>
      </c>
      <c r="H39" s="43">
        <f t="shared" si="0"/>
        <v>8785.92</v>
      </c>
      <c r="I39" s="43">
        <f t="shared" si="1"/>
        <v>59.155200000000008</v>
      </c>
    </row>
    <row r="40" spans="1:9" ht="22.8" x14ac:dyDescent="0.2">
      <c r="A40" s="33">
        <v>23</v>
      </c>
      <c r="B40" s="34" t="s">
        <v>72</v>
      </c>
      <c r="C40" s="33" t="s">
        <v>73</v>
      </c>
      <c r="D40" s="35" t="s">
        <v>47</v>
      </c>
      <c r="E40" s="35">
        <v>0.252</v>
      </c>
      <c r="F40" s="36">
        <v>10.71</v>
      </c>
      <c r="G40" s="36">
        <v>2.7</v>
      </c>
      <c r="H40" s="43">
        <f t="shared" si="0"/>
        <v>89.107200000000006</v>
      </c>
      <c r="I40" s="43">
        <f t="shared" si="1"/>
        <v>22.464000000000002</v>
      </c>
    </row>
    <row r="41" spans="1:9" ht="22.8" x14ac:dyDescent="0.2">
      <c r="A41" s="33">
        <v>24</v>
      </c>
      <c r="B41" s="34" t="s">
        <v>74</v>
      </c>
      <c r="C41" s="33" t="s">
        <v>75</v>
      </c>
      <c r="D41" s="35" t="s">
        <v>25</v>
      </c>
      <c r="E41" s="35">
        <v>2.051E-4</v>
      </c>
      <c r="F41" s="36">
        <v>14312.87</v>
      </c>
      <c r="G41" s="36">
        <v>2.94</v>
      </c>
      <c r="H41" s="43">
        <f t="shared" si="0"/>
        <v>119083.07840000001</v>
      </c>
      <c r="I41" s="43">
        <f t="shared" si="1"/>
        <v>24.460799999999999</v>
      </c>
    </row>
    <row r="42" spans="1:9" ht="22.8" x14ac:dyDescent="0.2">
      <c r="A42" s="33">
        <v>25</v>
      </c>
      <c r="B42" s="34" t="s">
        <v>76</v>
      </c>
      <c r="C42" s="33" t="s">
        <v>77</v>
      </c>
      <c r="D42" s="35" t="s">
        <v>78</v>
      </c>
      <c r="E42" s="35">
        <v>3.1905999999999997E-2</v>
      </c>
      <c r="F42" s="36">
        <v>6.67</v>
      </c>
      <c r="G42" s="36">
        <v>0.21</v>
      </c>
      <c r="H42" s="43">
        <f t="shared" si="0"/>
        <v>55.494399999999999</v>
      </c>
      <c r="I42" s="43">
        <f t="shared" si="1"/>
        <v>1.7472000000000001</v>
      </c>
    </row>
    <row r="43" spans="1:9" ht="34.200000000000003" x14ac:dyDescent="0.2">
      <c r="A43" s="33">
        <v>26</v>
      </c>
      <c r="B43" s="34" t="s">
        <v>79</v>
      </c>
      <c r="C43" s="33" t="s">
        <v>80</v>
      </c>
      <c r="D43" s="35" t="s">
        <v>25</v>
      </c>
      <c r="E43" s="35">
        <v>9.9480000000000002E-3</v>
      </c>
      <c r="F43" s="36">
        <v>1500</v>
      </c>
      <c r="G43" s="36">
        <v>14.92</v>
      </c>
      <c r="H43" s="43">
        <f t="shared" si="0"/>
        <v>12480</v>
      </c>
      <c r="I43" s="43">
        <f t="shared" si="1"/>
        <v>124.1344</v>
      </c>
    </row>
    <row r="44" spans="1:9" ht="34.200000000000003" x14ac:dyDescent="0.2">
      <c r="A44" s="33">
        <v>27</v>
      </c>
      <c r="B44" s="34" t="s">
        <v>81</v>
      </c>
      <c r="C44" s="33" t="s">
        <v>82</v>
      </c>
      <c r="D44" s="35" t="s">
        <v>35</v>
      </c>
      <c r="E44" s="35">
        <v>0.83950000000000002</v>
      </c>
      <c r="F44" s="36">
        <v>91.5</v>
      </c>
      <c r="G44" s="36">
        <v>76.81</v>
      </c>
      <c r="H44" s="43">
        <f t="shared" si="0"/>
        <v>761.28</v>
      </c>
      <c r="I44" s="43">
        <f t="shared" si="1"/>
        <v>639.05920000000003</v>
      </c>
    </row>
    <row r="45" spans="1:9" ht="34.200000000000003" x14ac:dyDescent="0.2">
      <c r="A45" s="33">
        <v>28</v>
      </c>
      <c r="B45" s="34" t="s">
        <v>83</v>
      </c>
      <c r="C45" s="33" t="s">
        <v>84</v>
      </c>
      <c r="D45" s="35" t="s">
        <v>35</v>
      </c>
      <c r="E45" s="35">
        <v>16.739999999999998</v>
      </c>
      <c r="F45" s="36">
        <v>44.82</v>
      </c>
      <c r="G45" s="36">
        <v>750.29</v>
      </c>
      <c r="H45" s="43">
        <f t="shared" si="0"/>
        <v>372.9024</v>
      </c>
      <c r="I45" s="43">
        <f t="shared" si="1"/>
        <v>6242.4128000000001</v>
      </c>
    </row>
    <row r="46" spans="1:9" ht="34.200000000000003" x14ac:dyDescent="0.2">
      <c r="A46" s="33">
        <v>29</v>
      </c>
      <c r="B46" s="34" t="s">
        <v>85</v>
      </c>
      <c r="C46" s="33" t="s">
        <v>55</v>
      </c>
      <c r="D46" s="35" t="s">
        <v>35</v>
      </c>
      <c r="E46" s="35">
        <v>0.10412</v>
      </c>
      <c r="F46" s="36">
        <v>545.6</v>
      </c>
      <c r="G46" s="36">
        <v>56.82</v>
      </c>
      <c r="H46" s="43">
        <f t="shared" si="0"/>
        <v>4539.3920000000007</v>
      </c>
      <c r="I46" s="43">
        <f t="shared" si="1"/>
        <v>472.74240000000003</v>
      </c>
    </row>
    <row r="47" spans="1:9" ht="34.200000000000003" x14ac:dyDescent="0.2">
      <c r="A47" s="33">
        <v>30</v>
      </c>
      <c r="B47" s="34" t="s">
        <v>86</v>
      </c>
      <c r="C47" s="33" t="s">
        <v>57</v>
      </c>
      <c r="D47" s="35" t="s">
        <v>35</v>
      </c>
      <c r="E47" s="35">
        <v>-0.1328</v>
      </c>
      <c r="F47" s="36">
        <v>592.76</v>
      </c>
      <c r="G47" s="36">
        <v>-78.72</v>
      </c>
      <c r="H47" s="43">
        <f t="shared" si="0"/>
        <v>4931.7632000000003</v>
      </c>
      <c r="I47" s="43">
        <f t="shared" si="1"/>
        <v>-654.95040000000006</v>
      </c>
    </row>
    <row r="48" spans="1:9" ht="34.200000000000003" x14ac:dyDescent="0.2">
      <c r="A48" s="33">
        <v>31</v>
      </c>
      <c r="B48" s="34" t="s">
        <v>87</v>
      </c>
      <c r="C48" s="33" t="s">
        <v>63</v>
      </c>
      <c r="D48" s="35" t="s">
        <v>35</v>
      </c>
      <c r="E48" s="35">
        <v>-0.36</v>
      </c>
      <c r="F48" s="36">
        <v>485.9</v>
      </c>
      <c r="G48" s="36">
        <v>-174.92</v>
      </c>
      <c r="H48" s="43">
        <f t="shared" si="0"/>
        <v>4042.6880000000001</v>
      </c>
      <c r="I48" s="43">
        <f t="shared" si="1"/>
        <v>-1455.3344</v>
      </c>
    </row>
    <row r="49" spans="1:9" ht="34.200000000000003" x14ac:dyDescent="0.2">
      <c r="A49" s="33">
        <v>32</v>
      </c>
      <c r="B49" s="34" t="s">
        <v>88</v>
      </c>
      <c r="C49" s="33" t="s">
        <v>89</v>
      </c>
      <c r="D49" s="35" t="s">
        <v>35</v>
      </c>
      <c r="E49" s="35">
        <v>0.36</v>
      </c>
      <c r="F49" s="36">
        <v>519.79999999999995</v>
      </c>
      <c r="G49" s="36">
        <v>187.13</v>
      </c>
      <c r="H49" s="43">
        <f t="shared" si="0"/>
        <v>4324.7359999999999</v>
      </c>
      <c r="I49" s="43">
        <f t="shared" si="1"/>
        <v>1556.9216000000001</v>
      </c>
    </row>
    <row r="50" spans="1:9" ht="34.200000000000003" x14ac:dyDescent="0.2">
      <c r="A50" s="33">
        <v>33</v>
      </c>
      <c r="B50" s="34" t="s">
        <v>90</v>
      </c>
      <c r="C50" s="33" t="s">
        <v>91</v>
      </c>
      <c r="D50" s="35" t="s">
        <v>92</v>
      </c>
      <c r="E50" s="35">
        <v>4</v>
      </c>
      <c r="F50" s="36">
        <v>31.43</v>
      </c>
      <c r="G50" s="36">
        <v>125.72</v>
      </c>
      <c r="H50" s="43">
        <f t="shared" si="0"/>
        <v>261.49760000000003</v>
      </c>
      <c r="I50" s="43">
        <f t="shared" si="1"/>
        <v>1045.9904000000001</v>
      </c>
    </row>
    <row r="51" spans="1:9" ht="34.200000000000003" x14ac:dyDescent="0.2">
      <c r="A51" s="33">
        <v>34</v>
      </c>
      <c r="B51" s="34" t="s">
        <v>93</v>
      </c>
      <c r="C51" s="33" t="s">
        <v>94</v>
      </c>
      <c r="D51" s="35" t="s">
        <v>92</v>
      </c>
      <c r="E51" s="35">
        <v>3</v>
      </c>
      <c r="F51" s="36">
        <v>362.1</v>
      </c>
      <c r="G51" s="36">
        <v>1086.3</v>
      </c>
      <c r="H51" s="43">
        <f t="shared" si="0"/>
        <v>3012.6720000000005</v>
      </c>
      <c r="I51" s="43">
        <f t="shared" si="1"/>
        <v>9038.0159999999996</v>
      </c>
    </row>
    <row r="52" spans="1:9" ht="34.200000000000003" x14ac:dyDescent="0.2">
      <c r="A52" s="33">
        <v>35</v>
      </c>
      <c r="B52" s="34" t="s">
        <v>95</v>
      </c>
      <c r="C52" s="33" t="s">
        <v>96</v>
      </c>
      <c r="D52" s="35" t="s">
        <v>92</v>
      </c>
      <c r="E52" s="35">
        <v>2</v>
      </c>
      <c r="F52" s="36">
        <v>647.77</v>
      </c>
      <c r="G52" s="36">
        <v>1295.54</v>
      </c>
      <c r="H52" s="43">
        <f t="shared" si="0"/>
        <v>5389.4463999999998</v>
      </c>
      <c r="I52" s="43">
        <f t="shared" si="1"/>
        <v>10778.8928</v>
      </c>
    </row>
    <row r="53" spans="1:9" ht="34.200000000000003" x14ac:dyDescent="0.2">
      <c r="A53" s="33">
        <v>36</v>
      </c>
      <c r="B53" s="34" t="s">
        <v>97</v>
      </c>
      <c r="C53" s="33" t="s">
        <v>98</v>
      </c>
      <c r="D53" s="35" t="s">
        <v>92</v>
      </c>
      <c r="E53" s="35">
        <v>1</v>
      </c>
      <c r="F53" s="36">
        <v>215.48</v>
      </c>
      <c r="G53" s="36">
        <v>215.48</v>
      </c>
      <c r="H53" s="43">
        <f t="shared" si="0"/>
        <v>1792.7936</v>
      </c>
      <c r="I53" s="43">
        <f t="shared" si="1"/>
        <v>1792.7936</v>
      </c>
    </row>
    <row r="54" spans="1:9" ht="34.200000000000003" x14ac:dyDescent="0.2">
      <c r="A54" s="33">
        <v>37</v>
      </c>
      <c r="B54" s="34" t="s">
        <v>99</v>
      </c>
      <c r="C54" s="33" t="s">
        <v>100</v>
      </c>
      <c r="D54" s="35" t="s">
        <v>92</v>
      </c>
      <c r="E54" s="35">
        <v>1</v>
      </c>
      <c r="F54" s="36">
        <v>462.83</v>
      </c>
      <c r="G54" s="36">
        <v>462.83</v>
      </c>
      <c r="H54" s="43">
        <f t="shared" si="0"/>
        <v>3850.7456000000002</v>
      </c>
      <c r="I54" s="43">
        <f t="shared" si="1"/>
        <v>3850.7456000000002</v>
      </c>
    </row>
    <row r="55" spans="1:9" ht="34.200000000000003" x14ac:dyDescent="0.2">
      <c r="A55" s="33">
        <v>38</v>
      </c>
      <c r="B55" s="34" t="s">
        <v>101</v>
      </c>
      <c r="C55" s="33" t="s">
        <v>102</v>
      </c>
      <c r="D55" s="35" t="s">
        <v>92</v>
      </c>
      <c r="E55" s="35">
        <v>1</v>
      </c>
      <c r="F55" s="36">
        <v>372.65</v>
      </c>
      <c r="G55" s="36">
        <v>372.65</v>
      </c>
      <c r="H55" s="43">
        <f t="shared" si="0"/>
        <v>3100.4479999999999</v>
      </c>
      <c r="I55" s="43">
        <f t="shared" si="1"/>
        <v>3100.4479999999999</v>
      </c>
    </row>
    <row r="56" spans="1:9" ht="34.200000000000003" x14ac:dyDescent="0.2">
      <c r="A56" s="33">
        <v>39</v>
      </c>
      <c r="B56" s="34" t="s">
        <v>103</v>
      </c>
      <c r="C56" s="33" t="s">
        <v>104</v>
      </c>
      <c r="D56" s="35" t="s">
        <v>92</v>
      </c>
      <c r="E56" s="35">
        <v>1</v>
      </c>
      <c r="F56" s="36">
        <v>119.5</v>
      </c>
      <c r="G56" s="36">
        <v>119.5</v>
      </c>
      <c r="H56" s="43">
        <f t="shared" si="0"/>
        <v>994.24</v>
      </c>
      <c r="I56" s="43">
        <f t="shared" si="1"/>
        <v>994.24</v>
      </c>
    </row>
    <row r="57" spans="1:9" ht="34.200000000000003" x14ac:dyDescent="0.2">
      <c r="A57" s="33">
        <v>40</v>
      </c>
      <c r="B57" s="34" t="s">
        <v>105</v>
      </c>
      <c r="C57" s="33" t="s">
        <v>106</v>
      </c>
      <c r="D57" s="35" t="s">
        <v>107</v>
      </c>
      <c r="E57" s="35">
        <v>0.1176</v>
      </c>
      <c r="F57" s="36">
        <v>1752.6</v>
      </c>
      <c r="G57" s="36">
        <v>206.11</v>
      </c>
      <c r="H57" s="43">
        <f t="shared" si="0"/>
        <v>14581.632</v>
      </c>
      <c r="I57" s="43">
        <f t="shared" si="1"/>
        <v>1714.8352000000002</v>
      </c>
    </row>
    <row r="58" spans="1:9" ht="34.200000000000003" x14ac:dyDescent="0.2">
      <c r="A58" s="33">
        <v>42</v>
      </c>
      <c r="B58" s="34" t="s">
        <v>108</v>
      </c>
      <c r="C58" s="33" t="s">
        <v>109</v>
      </c>
      <c r="D58" s="35" t="s">
        <v>25</v>
      </c>
      <c r="E58" s="35">
        <v>1.95E-2</v>
      </c>
      <c r="F58" s="36">
        <v>7571</v>
      </c>
      <c r="G58" s="36">
        <v>147.63</v>
      </c>
      <c r="H58" s="43">
        <f t="shared" si="0"/>
        <v>62990.720000000001</v>
      </c>
      <c r="I58" s="43">
        <f t="shared" si="1"/>
        <v>1228.2816</v>
      </c>
    </row>
    <row r="59" spans="1:9" ht="34.200000000000003" x14ac:dyDescent="0.2">
      <c r="A59" s="33">
        <v>43</v>
      </c>
      <c r="B59" s="34" t="s">
        <v>108</v>
      </c>
      <c r="C59" s="33" t="s">
        <v>110</v>
      </c>
      <c r="D59" s="35" t="s">
        <v>25</v>
      </c>
      <c r="E59" s="35">
        <v>2.2700000000000001E-2</v>
      </c>
      <c r="F59" s="36">
        <v>7571</v>
      </c>
      <c r="G59" s="36">
        <v>171.86</v>
      </c>
      <c r="H59" s="43">
        <f t="shared" si="0"/>
        <v>62990.720000000001</v>
      </c>
      <c r="I59" s="43">
        <f t="shared" si="1"/>
        <v>1429.8752000000002</v>
      </c>
    </row>
    <row r="60" spans="1:9" ht="34.200000000000003" x14ac:dyDescent="0.2">
      <c r="A60" s="33">
        <v>44</v>
      </c>
      <c r="B60" s="34" t="s">
        <v>111</v>
      </c>
      <c r="C60" s="33" t="s">
        <v>112</v>
      </c>
      <c r="D60" s="35" t="s">
        <v>92</v>
      </c>
      <c r="E60" s="35">
        <v>2</v>
      </c>
      <c r="F60" s="36">
        <v>569.52</v>
      </c>
      <c r="G60" s="36">
        <v>1139.04</v>
      </c>
      <c r="H60" s="43">
        <f t="shared" si="0"/>
        <v>4738.4063999999998</v>
      </c>
      <c r="I60" s="43">
        <f t="shared" si="1"/>
        <v>9476.8127999999997</v>
      </c>
    </row>
    <row r="61" spans="1:9" ht="57" x14ac:dyDescent="0.2">
      <c r="A61" s="33">
        <v>45</v>
      </c>
      <c r="B61" s="34" t="s">
        <v>113</v>
      </c>
      <c r="C61" s="33" t="s">
        <v>114</v>
      </c>
      <c r="D61" s="35" t="s">
        <v>115</v>
      </c>
      <c r="E61" s="35">
        <v>1.212</v>
      </c>
      <c r="F61" s="36">
        <v>230.72</v>
      </c>
      <c r="G61" s="36">
        <v>279.64</v>
      </c>
      <c r="H61" s="43">
        <f t="shared" si="0"/>
        <v>1919.5904</v>
      </c>
      <c r="I61" s="43">
        <f t="shared" si="1"/>
        <v>2326.6048000000001</v>
      </c>
    </row>
    <row r="62" spans="1:9" ht="45.6" x14ac:dyDescent="0.2">
      <c r="A62" s="37">
        <v>46</v>
      </c>
      <c r="B62" s="38" t="s">
        <v>116</v>
      </c>
      <c r="C62" s="37" t="s">
        <v>117</v>
      </c>
      <c r="D62" s="39" t="s">
        <v>115</v>
      </c>
      <c r="E62" s="39">
        <v>25</v>
      </c>
      <c r="F62" s="40">
        <v>263.26</v>
      </c>
      <c r="G62" s="40">
        <v>6581.5</v>
      </c>
      <c r="H62" s="43">
        <f t="shared" si="0"/>
        <v>2190.3231999999998</v>
      </c>
      <c r="I62" s="43">
        <f t="shared" si="1"/>
        <v>54758.080000000002</v>
      </c>
    </row>
    <row r="63" spans="1:9" ht="13.2" x14ac:dyDescent="0.2">
      <c r="A63" s="41" t="s">
        <v>118</v>
      </c>
      <c r="B63" s="32"/>
      <c r="C63" s="32"/>
      <c r="D63" s="32"/>
      <c r="E63" s="32"/>
      <c r="F63" s="32"/>
      <c r="G63" s="42"/>
      <c r="H63" s="42"/>
      <c r="I63" s="44">
        <f>SUM(I18:I62)</f>
        <v>132698.42560000002</v>
      </c>
    </row>
    <row r="64" spans="1:9" x14ac:dyDescent="0.2">
      <c r="A64" s="14"/>
      <c r="G64" s="12"/>
      <c r="H64" s="12"/>
      <c r="I64" s="12"/>
    </row>
    <row r="66" spans="1:1" x14ac:dyDescent="0.2">
      <c r="A66" s="13" t="s">
        <v>19</v>
      </c>
    </row>
    <row r="68" spans="1:1" x14ac:dyDescent="0.2">
      <c r="A68" s="13" t="s">
        <v>20</v>
      </c>
    </row>
  </sheetData>
  <mergeCells count="12">
    <mergeCell ref="A16:I16"/>
    <mergeCell ref="A17:I17"/>
    <mergeCell ref="A63:F63"/>
    <mergeCell ref="B1:I1"/>
    <mergeCell ref="H13:I13"/>
    <mergeCell ref="F12:I12"/>
    <mergeCell ref="F13:G13"/>
    <mergeCell ref="E12:E14"/>
    <mergeCell ref="A12:A14"/>
    <mergeCell ref="B12:B14"/>
    <mergeCell ref="C12:C14"/>
    <mergeCell ref="D12:D14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2023-03-14T12:27:13Z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